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farr/Downloads/"/>
    </mc:Choice>
  </mc:AlternateContent>
  <xr:revisionPtr revIDLastSave="0" documentId="13_ncr:1_{3E5918B2-973E-B148-ACBC-14CE76FAB414}" xr6:coauthVersionLast="47" xr6:coauthVersionMax="47" xr10:uidLastSave="{00000000-0000-0000-0000-000000000000}"/>
  <bookViews>
    <workbookView xWindow="0" yWindow="760" windowWidth="34560" windowHeight="21580" xr2:uid="{003E2A01-FD77-4C54-82C1-21A51FB59D66}"/>
  </bookViews>
  <sheets>
    <sheet name="Template" sheetId="1" r:id="rId1"/>
    <sheet name="4M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F12" i="2"/>
  <c r="F17" i="2"/>
  <c r="F18" i="2"/>
  <c r="F19" i="2"/>
  <c r="F20" i="2"/>
  <c r="F21" i="2"/>
  <c r="F23" i="2"/>
  <c r="F16" i="2"/>
  <c r="F22" i="2"/>
  <c r="F15" i="2"/>
  <c r="F9" i="2"/>
  <c r="F8" i="2"/>
  <c r="F7" i="2"/>
  <c r="F19" i="1"/>
  <c r="F20" i="1" s="1"/>
  <c r="F12" i="1"/>
</calcChain>
</file>

<file path=xl/sharedStrings.xml><?xml version="1.0" encoding="utf-8"?>
<sst xmlns="http://schemas.openxmlformats.org/spreadsheetml/2006/main" count="91" uniqueCount="59">
  <si>
    <t>Project Title:</t>
  </si>
  <si>
    <t>Researcher:</t>
  </si>
  <si>
    <t>Project Number:</t>
  </si>
  <si>
    <t>Category</t>
  </si>
  <si>
    <t>Name (if known)</t>
  </si>
  <si>
    <t>Rate</t>
  </si>
  <si>
    <t>Hours</t>
  </si>
  <si>
    <t>Weeks</t>
  </si>
  <si>
    <t>Notes</t>
  </si>
  <si>
    <t>Total</t>
  </si>
  <si>
    <t>LABOUR</t>
  </si>
  <si>
    <t>Operating Expenses (non-capital)</t>
  </si>
  <si>
    <t>Description</t>
  </si>
  <si>
    <t>Price per Unit</t>
  </si>
  <si>
    <t># of Units</t>
  </si>
  <si>
    <t>TOTAL REQUESTED</t>
  </si>
  <si>
    <t>Total Salary</t>
  </si>
  <si>
    <t>Total Non-Salary</t>
  </si>
  <si>
    <t>Start Date:</t>
  </si>
  <si>
    <t>End Date:</t>
  </si>
  <si>
    <t>Jane Doe</t>
  </si>
  <si>
    <t>ROF: 2023-001</t>
  </si>
  <si>
    <t xml:space="preserve">Development of Trial Standards for Fungi </t>
  </si>
  <si>
    <t>Faculty Release</t>
  </si>
  <si>
    <t>Student Assistant</t>
  </si>
  <si>
    <t>TBD 1</t>
  </si>
  <si>
    <t>TBD2</t>
  </si>
  <si>
    <t>Materials</t>
  </si>
  <si>
    <t>shipping of trial samples to lab</t>
  </si>
  <si>
    <t>sample at start &amp; end of trials for comparison</t>
  </si>
  <si>
    <t>Expertise</t>
  </si>
  <si>
    <t>sample analysis by outside lab</t>
  </si>
  <si>
    <t>soil &amp; fungi standards</t>
  </si>
  <si>
    <t>testing supplies</t>
  </si>
  <si>
    <t>buckets, labels, etc</t>
  </si>
  <si>
    <t>Minor Captial</t>
  </si>
  <si>
    <t>probes</t>
  </si>
  <si>
    <t>specialized microscope</t>
  </si>
  <si>
    <t>Travel</t>
  </si>
  <si>
    <t>supply pick up</t>
  </si>
  <si>
    <t>Dissemination</t>
  </si>
  <si>
    <t>Poster/report printing</t>
  </si>
  <si>
    <t>OPERATING EXPENSES (non-capital)</t>
  </si>
  <si>
    <t>RESOURCES RELATED TO BUDGETING</t>
  </si>
  <si>
    <t xml:space="preserve">Sample ROF Budget Notes </t>
  </si>
  <si>
    <t>Different types of budget timeframes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</si>
  <si>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4 months – 1 faculty release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</si>
  <si>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8 months – 2 faculty releases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</si>
  <si>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12 months – 3 faculty releases</t>
    </r>
  </si>
  <si>
    <t xml:space="preserve">Student salary: </t>
  </si>
  <si>
    <t>4-month budget – small project</t>
  </si>
  <si>
    <t xml:space="preserve">Release x 1 = </t>
  </si>
  <si>
    <t xml:space="preserve">Student x 1 = </t>
  </si>
  <si>
    <t>Materials =</t>
  </si>
  <si>
    <t>Other misc =</t>
  </si>
  <si>
    <t>$250 (poster, mileage)</t>
  </si>
  <si>
    <t>$18.00/hr w 17% benefits = $21.06/hr</t>
  </si>
  <si>
    <t>$21.06 x 15 hrs = $315.90/wk</t>
  </si>
  <si>
    <t>$315.90 x 18 wks (term) = $5,686.20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</si>
</sst>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;[Red]\-&quot;$&quot;#,##0"/>
    <numFmt numFmtId="165" formatCode="_-* #,##0.00_-;\-* #,##0.00_-;_-* &quot;-&quot;??_-;_-@_-"/>
    <numFmt numFmtId="166" formatCode="[$-1009]d/mmm/yy;@"/>
    <numFmt numFmtId="167" formatCode="&quot;$&quot;#,##0.0;[Red]\-&quot;$&quot;#,##0.0"/>
    <numFmt numFmtId="168" formatCode="_-[$$-1009]* #,##0.00_-;\-[$$-1009]* #,##0.00_-;_-[$$-10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1" applyFont="1"/>
    <xf numFmtId="0" fontId="0" fillId="0" borderId="1" xfId="0" applyBorder="1"/>
    <xf numFmtId="165" fontId="0" fillId="0" borderId="1" xfId="1" applyFont="1" applyBorder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165" fontId="2" fillId="0" borderId="0" xfId="0" applyNumberFormat="1" applyFont="1"/>
    <xf numFmtId="167" fontId="0" fillId="0" borderId="0" xfId="0" applyNumberFormat="1" applyAlignment="1">
      <alignment vertical="center"/>
    </xf>
    <xf numFmtId="167" fontId="2" fillId="0" borderId="0" xfId="0" applyNumberFormat="1" applyFont="1" applyAlignment="1">
      <alignment vertical="center"/>
    </xf>
    <xf numFmtId="167" fontId="0" fillId="0" borderId="0" xfId="0" applyNumberForma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8" fontId="0" fillId="0" borderId="1" xfId="1" applyNumberFormat="1" applyFont="1" applyBorder="1"/>
    <xf numFmtId="168" fontId="0" fillId="0" borderId="0" xfId="1" applyNumberFormat="1" applyFont="1"/>
    <xf numFmtId="168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48230-2ADB-4422-8F15-5B41C72507AE}">
  <dimension ref="A1:G39"/>
  <sheetViews>
    <sheetView tabSelected="1" zoomScale="130" zoomScaleNormal="130" workbookViewId="0">
      <selection activeCell="G25" sqref="G25"/>
    </sheetView>
  </sheetViews>
  <sheetFormatPr baseColWidth="10" defaultColWidth="8.83203125" defaultRowHeight="15" x14ac:dyDescent="0.2"/>
  <cols>
    <col min="1" max="1" width="16.5" bestFit="1" customWidth="1"/>
    <col min="2" max="2" width="20.5" customWidth="1"/>
    <col min="3" max="6" width="10.1640625" customWidth="1"/>
    <col min="7" max="7" width="20.5" customWidth="1"/>
  </cols>
  <sheetData>
    <row r="1" spans="1:7" x14ac:dyDescent="0.2">
      <c r="A1" t="s">
        <v>0</v>
      </c>
      <c r="B1" s="18"/>
      <c r="C1" s="18"/>
      <c r="D1" s="18"/>
      <c r="E1" s="18"/>
      <c r="F1" s="18"/>
      <c r="G1" s="18"/>
    </row>
    <row r="2" spans="1:7" x14ac:dyDescent="0.2">
      <c r="A2" t="s">
        <v>1</v>
      </c>
      <c r="B2" s="18"/>
      <c r="C2" s="18"/>
      <c r="D2" s="18"/>
      <c r="E2" s="18"/>
      <c r="F2" s="18"/>
      <c r="G2" s="18"/>
    </row>
    <row r="3" spans="1:7" x14ac:dyDescent="0.2">
      <c r="A3" t="s">
        <v>2</v>
      </c>
      <c r="C3" t="s">
        <v>18</v>
      </c>
      <c r="D3" s="5"/>
      <c r="E3" t="s">
        <v>19</v>
      </c>
      <c r="F3" s="5"/>
    </row>
    <row r="5" spans="1:7" x14ac:dyDescent="0.2">
      <c r="A5" s="20" t="s">
        <v>10</v>
      </c>
      <c r="B5" s="21"/>
      <c r="C5" s="21"/>
      <c r="D5" s="21"/>
      <c r="E5" s="21"/>
      <c r="F5" s="21"/>
      <c r="G5" s="21"/>
    </row>
    <row r="6" spans="1:7" x14ac:dyDescent="0.2">
      <c r="A6" t="s">
        <v>3</v>
      </c>
      <c r="B6" t="s">
        <v>4</v>
      </c>
      <c r="C6" t="s">
        <v>5</v>
      </c>
      <c r="D6" t="s">
        <v>6</v>
      </c>
      <c r="E6" t="s">
        <v>7</v>
      </c>
      <c r="F6" t="s">
        <v>9</v>
      </c>
      <c r="G6" t="s">
        <v>8</v>
      </c>
    </row>
    <row r="7" spans="1:7" x14ac:dyDescent="0.2">
      <c r="A7" s="2"/>
      <c r="B7" s="2"/>
      <c r="C7" s="2"/>
      <c r="D7" s="2"/>
      <c r="E7" s="2"/>
      <c r="F7" s="22"/>
      <c r="G7" s="2"/>
    </row>
    <row r="8" spans="1:7" x14ac:dyDescent="0.2">
      <c r="A8" s="2"/>
      <c r="B8" s="2"/>
      <c r="C8" s="2"/>
      <c r="D8" s="2"/>
      <c r="E8" s="2"/>
      <c r="F8" s="22"/>
      <c r="G8" s="2"/>
    </row>
    <row r="9" spans="1:7" x14ac:dyDescent="0.2">
      <c r="A9" s="2"/>
      <c r="B9" s="2"/>
      <c r="C9" s="2"/>
      <c r="D9" s="2"/>
      <c r="E9" s="2"/>
      <c r="F9" s="22"/>
      <c r="G9" s="2"/>
    </row>
    <row r="10" spans="1:7" x14ac:dyDescent="0.2">
      <c r="A10" s="2"/>
      <c r="B10" s="2"/>
      <c r="C10" s="2"/>
      <c r="D10" s="2"/>
      <c r="E10" s="2"/>
      <c r="F10" s="22"/>
      <c r="G10" s="2"/>
    </row>
    <row r="11" spans="1:7" x14ac:dyDescent="0.2">
      <c r="A11" s="2"/>
      <c r="B11" s="2"/>
      <c r="C11" s="2"/>
      <c r="D11" s="2"/>
      <c r="E11" s="2"/>
      <c r="F11" s="22"/>
      <c r="G11" s="2"/>
    </row>
    <row r="12" spans="1:7" x14ac:dyDescent="0.2">
      <c r="E12" s="4" t="s">
        <v>16</v>
      </c>
      <c r="F12" s="1">
        <f>SUM(F7:F11)</f>
        <v>0</v>
      </c>
    </row>
    <row r="13" spans="1:7" x14ac:dyDescent="0.2">
      <c r="A13" s="20" t="s">
        <v>42</v>
      </c>
      <c r="B13" s="21"/>
      <c r="C13" s="21"/>
      <c r="D13" s="21"/>
      <c r="E13" s="21"/>
      <c r="F13" s="21"/>
      <c r="G13" s="21"/>
    </row>
    <row r="14" spans="1:7" x14ac:dyDescent="0.2">
      <c r="A14" s="2" t="s">
        <v>3</v>
      </c>
      <c r="B14" s="17" t="s">
        <v>12</v>
      </c>
      <c r="C14" s="17"/>
      <c r="D14" s="2" t="s">
        <v>13</v>
      </c>
      <c r="E14" s="2" t="s">
        <v>14</v>
      </c>
      <c r="F14" s="2" t="s">
        <v>9</v>
      </c>
      <c r="G14" s="2" t="s">
        <v>8</v>
      </c>
    </row>
    <row r="15" spans="1:7" x14ac:dyDescent="0.2">
      <c r="A15" s="2"/>
      <c r="B15" s="17"/>
      <c r="C15" s="17"/>
      <c r="D15" s="2"/>
      <c r="E15" s="2"/>
      <c r="F15" s="22"/>
      <c r="G15" s="2"/>
    </row>
    <row r="16" spans="1:7" x14ac:dyDescent="0.2">
      <c r="A16" s="2"/>
      <c r="B16" s="17"/>
      <c r="C16" s="17"/>
      <c r="D16" s="2"/>
      <c r="E16" s="2"/>
      <c r="F16" s="22"/>
      <c r="G16" s="2"/>
    </row>
    <row r="17" spans="1:7" x14ac:dyDescent="0.2">
      <c r="A17" s="2"/>
      <c r="B17" s="17"/>
      <c r="C17" s="17"/>
      <c r="D17" s="2"/>
      <c r="E17" s="2"/>
      <c r="F17" s="22"/>
      <c r="G17" s="2"/>
    </row>
    <row r="18" spans="1:7" x14ac:dyDescent="0.2">
      <c r="A18" s="2"/>
      <c r="B18" s="17"/>
      <c r="C18" s="17"/>
      <c r="D18" s="2"/>
      <c r="E18" s="2"/>
      <c r="F18" s="22"/>
      <c r="G18" s="2"/>
    </row>
    <row r="19" spans="1:7" x14ac:dyDescent="0.2">
      <c r="E19" s="4" t="s">
        <v>17</v>
      </c>
      <c r="F19" s="23">
        <f>SUM(F15:F18)</f>
        <v>0</v>
      </c>
    </row>
    <row r="20" spans="1:7" x14ac:dyDescent="0.2">
      <c r="D20" s="11"/>
      <c r="E20" s="12" t="s">
        <v>15</v>
      </c>
      <c r="F20" s="24">
        <f>F12+F19</f>
        <v>0</v>
      </c>
    </row>
    <row r="23" spans="1:7" x14ac:dyDescent="0.2">
      <c r="A23" s="7" t="s">
        <v>43</v>
      </c>
    </row>
    <row r="24" spans="1:7" x14ac:dyDescent="0.2">
      <c r="A24" s="7" t="s">
        <v>44</v>
      </c>
    </row>
    <row r="25" spans="1:7" x14ac:dyDescent="0.2">
      <c r="A25" s="6" t="s">
        <v>45</v>
      </c>
    </row>
    <row r="26" spans="1:7" x14ac:dyDescent="0.2">
      <c r="A26" s="8" t="s">
        <v>46</v>
      </c>
    </row>
    <row r="27" spans="1:7" x14ac:dyDescent="0.2">
      <c r="A27" s="8" t="s">
        <v>47</v>
      </c>
    </row>
    <row r="28" spans="1:7" x14ac:dyDescent="0.2">
      <c r="A28" s="8" t="s">
        <v>48</v>
      </c>
    </row>
    <row r="29" spans="1:7" x14ac:dyDescent="0.2">
      <c r="A29" s="6"/>
    </row>
    <row r="30" spans="1:7" x14ac:dyDescent="0.2">
      <c r="A30" s="6" t="s">
        <v>49</v>
      </c>
      <c r="B30" s="6" t="s">
        <v>56</v>
      </c>
    </row>
    <row r="31" spans="1:7" x14ac:dyDescent="0.2">
      <c r="C31" s="6" t="s">
        <v>57</v>
      </c>
    </row>
    <row r="32" spans="1:7" x14ac:dyDescent="0.2">
      <c r="C32" s="6" t="s">
        <v>58</v>
      </c>
    </row>
    <row r="33" spans="1:3" x14ac:dyDescent="0.2">
      <c r="A33" s="6"/>
    </row>
    <row r="34" spans="1:3" x14ac:dyDescent="0.2">
      <c r="A34" s="6" t="s">
        <v>50</v>
      </c>
    </row>
    <row r="35" spans="1:3" x14ac:dyDescent="0.2">
      <c r="A35" s="6" t="s">
        <v>51</v>
      </c>
      <c r="B35" s="9">
        <v>9000</v>
      </c>
    </row>
    <row r="36" spans="1:3" x14ac:dyDescent="0.2">
      <c r="A36" s="6" t="s">
        <v>52</v>
      </c>
      <c r="B36" s="14">
        <v>5686.2</v>
      </c>
      <c r="C36" s="10"/>
    </row>
    <row r="37" spans="1:3" x14ac:dyDescent="0.2">
      <c r="A37" s="6" t="s">
        <v>53</v>
      </c>
      <c r="B37" s="9">
        <v>2500</v>
      </c>
      <c r="C37" s="16"/>
    </row>
    <row r="38" spans="1:3" x14ac:dyDescent="0.2">
      <c r="A38" s="6" t="s">
        <v>54</v>
      </c>
      <c r="B38" s="6" t="s">
        <v>55</v>
      </c>
    </row>
    <row r="39" spans="1:3" x14ac:dyDescent="0.2">
      <c r="A39" s="7" t="s">
        <v>9</v>
      </c>
      <c r="C39" s="15">
        <v>17436.2</v>
      </c>
    </row>
  </sheetData>
  <mergeCells count="9">
    <mergeCell ref="B18:C18"/>
    <mergeCell ref="B1:G1"/>
    <mergeCell ref="B2:G2"/>
    <mergeCell ref="A5:G5"/>
    <mergeCell ref="A13:G13"/>
    <mergeCell ref="B14:C14"/>
    <mergeCell ref="B15:C15"/>
    <mergeCell ref="B16:C16"/>
    <mergeCell ref="B17:C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2ACE-0831-4591-9578-C113B44FB99F}">
  <dimension ref="A1:G25"/>
  <sheetViews>
    <sheetView zoomScale="140" zoomScaleNormal="140" workbookViewId="0">
      <selection activeCell="G26" sqref="G26"/>
    </sheetView>
  </sheetViews>
  <sheetFormatPr baseColWidth="10" defaultColWidth="8.83203125" defaultRowHeight="15" x14ac:dyDescent="0.2"/>
  <cols>
    <col min="1" max="1" width="16.5" bestFit="1" customWidth="1"/>
    <col min="2" max="2" width="20.5" customWidth="1"/>
    <col min="3" max="5" width="10.1640625" customWidth="1"/>
    <col min="6" max="6" width="11.6640625" customWidth="1"/>
    <col min="7" max="7" width="39.83203125" bestFit="1" customWidth="1"/>
  </cols>
  <sheetData>
    <row r="1" spans="1:7" x14ac:dyDescent="0.2">
      <c r="A1" t="s">
        <v>0</v>
      </c>
      <c r="B1" s="18" t="s">
        <v>22</v>
      </c>
      <c r="C1" s="18"/>
      <c r="D1" s="18"/>
      <c r="E1" s="18"/>
      <c r="F1" s="18"/>
      <c r="G1" s="18"/>
    </row>
    <row r="2" spans="1:7" x14ac:dyDescent="0.2">
      <c r="A2" t="s">
        <v>1</v>
      </c>
      <c r="B2" s="18" t="s">
        <v>20</v>
      </c>
      <c r="C2" s="18"/>
      <c r="D2" s="18"/>
      <c r="E2" s="18"/>
      <c r="F2" s="18"/>
      <c r="G2" s="18"/>
    </row>
    <row r="3" spans="1:7" x14ac:dyDescent="0.2">
      <c r="A3" t="s">
        <v>2</v>
      </c>
      <c r="B3" t="s">
        <v>21</v>
      </c>
      <c r="C3" t="s">
        <v>18</v>
      </c>
      <c r="D3" s="5">
        <v>45047</v>
      </c>
      <c r="E3" t="s">
        <v>19</v>
      </c>
      <c r="F3" s="5">
        <v>45170</v>
      </c>
    </row>
    <row r="5" spans="1:7" x14ac:dyDescent="0.2">
      <c r="A5" s="19" t="s">
        <v>10</v>
      </c>
      <c r="B5" s="19"/>
      <c r="C5" s="19"/>
      <c r="D5" s="19"/>
      <c r="E5" s="19"/>
      <c r="F5" s="19"/>
      <c r="G5" s="19"/>
    </row>
    <row r="6" spans="1:7" x14ac:dyDescent="0.2">
      <c r="A6" t="s">
        <v>3</v>
      </c>
      <c r="B6" t="s">
        <v>4</v>
      </c>
      <c r="C6" t="s">
        <v>5</v>
      </c>
      <c r="D6" t="s">
        <v>6</v>
      </c>
      <c r="E6" t="s">
        <v>7</v>
      </c>
      <c r="F6" t="s">
        <v>9</v>
      </c>
      <c r="G6" t="s">
        <v>8</v>
      </c>
    </row>
    <row r="7" spans="1:7" x14ac:dyDescent="0.2">
      <c r="A7" s="2" t="s">
        <v>23</v>
      </c>
      <c r="B7" s="2" t="s">
        <v>20</v>
      </c>
      <c r="C7" s="3">
        <v>9000</v>
      </c>
      <c r="D7" s="2"/>
      <c r="E7" s="2"/>
      <c r="F7" s="3">
        <f>C7</f>
        <v>9000</v>
      </c>
      <c r="G7" s="2"/>
    </row>
    <row r="8" spans="1:7" x14ac:dyDescent="0.2">
      <c r="A8" s="2" t="s">
        <v>24</v>
      </c>
      <c r="B8" s="2" t="s">
        <v>25</v>
      </c>
      <c r="C8" s="3">
        <v>18</v>
      </c>
      <c r="D8" s="2">
        <v>15</v>
      </c>
      <c r="E8" s="2">
        <v>18</v>
      </c>
      <c r="F8" s="3">
        <f>(C8*1.17)*D8*E8</f>
        <v>5686.2</v>
      </c>
      <c r="G8" s="2"/>
    </row>
    <row r="9" spans="1:7" x14ac:dyDescent="0.2">
      <c r="A9" s="2" t="s">
        <v>24</v>
      </c>
      <c r="B9" s="2" t="s">
        <v>26</v>
      </c>
      <c r="C9" s="3">
        <v>18</v>
      </c>
      <c r="D9" s="2">
        <v>35</v>
      </c>
      <c r="E9" s="2">
        <v>18</v>
      </c>
      <c r="F9" s="3">
        <f>(C9*1.17)*D9*E9</f>
        <v>13267.8</v>
      </c>
      <c r="G9" s="2"/>
    </row>
    <row r="10" spans="1:7" x14ac:dyDescent="0.2">
      <c r="A10" s="2"/>
      <c r="B10" s="2"/>
      <c r="C10" s="3"/>
      <c r="D10" s="2"/>
      <c r="E10" s="2"/>
      <c r="F10" s="3"/>
      <c r="G10" s="2"/>
    </row>
    <row r="11" spans="1:7" x14ac:dyDescent="0.2">
      <c r="A11" s="2"/>
      <c r="B11" s="2"/>
      <c r="C11" s="3"/>
      <c r="D11" s="2"/>
      <c r="E11" s="2"/>
      <c r="F11" s="3"/>
      <c r="G11" s="2"/>
    </row>
    <row r="12" spans="1:7" x14ac:dyDescent="0.2">
      <c r="E12" s="4" t="s">
        <v>16</v>
      </c>
      <c r="F12" s="1">
        <f>SUM(F7:F11)</f>
        <v>27954</v>
      </c>
    </row>
    <row r="13" spans="1:7" x14ac:dyDescent="0.2">
      <c r="A13" s="19" t="s">
        <v>11</v>
      </c>
      <c r="B13" s="19"/>
      <c r="C13" s="19"/>
      <c r="D13" s="19"/>
      <c r="E13" s="19"/>
      <c r="F13" s="19"/>
      <c r="G13" s="19"/>
    </row>
    <row r="14" spans="1:7" x14ac:dyDescent="0.2">
      <c r="A14" s="2" t="s">
        <v>3</v>
      </c>
      <c r="B14" s="17" t="s">
        <v>12</v>
      </c>
      <c r="C14" s="17"/>
      <c r="D14" s="2" t="s">
        <v>13</v>
      </c>
      <c r="E14" s="2" t="s">
        <v>14</v>
      </c>
      <c r="F14" s="2" t="s">
        <v>9</v>
      </c>
      <c r="G14" s="2" t="s">
        <v>8</v>
      </c>
    </row>
    <row r="15" spans="1:7" x14ac:dyDescent="0.2">
      <c r="A15" s="2" t="s">
        <v>27</v>
      </c>
      <c r="B15" s="17" t="s">
        <v>28</v>
      </c>
      <c r="C15" s="17"/>
      <c r="D15" s="3">
        <v>60</v>
      </c>
      <c r="E15" s="2">
        <v>2</v>
      </c>
      <c r="F15" s="3">
        <f>D15*E15</f>
        <v>120</v>
      </c>
      <c r="G15" s="2" t="s">
        <v>29</v>
      </c>
    </row>
    <row r="16" spans="1:7" x14ac:dyDescent="0.2">
      <c r="A16" s="2" t="s">
        <v>30</v>
      </c>
      <c r="B16" s="17" t="s">
        <v>31</v>
      </c>
      <c r="C16" s="17"/>
      <c r="D16" s="3">
        <v>500</v>
      </c>
      <c r="E16" s="2">
        <v>2</v>
      </c>
      <c r="F16" s="3">
        <f t="shared" ref="F16:F23" si="0">D16*E16</f>
        <v>1000</v>
      </c>
      <c r="G16" s="2" t="s">
        <v>29</v>
      </c>
    </row>
    <row r="17" spans="1:7" x14ac:dyDescent="0.2">
      <c r="A17" s="2" t="s">
        <v>27</v>
      </c>
      <c r="B17" s="17" t="s">
        <v>32</v>
      </c>
      <c r="C17" s="17"/>
      <c r="D17" s="3">
        <v>1200</v>
      </c>
      <c r="E17" s="2">
        <v>1</v>
      </c>
      <c r="F17" s="3">
        <f t="shared" si="0"/>
        <v>1200</v>
      </c>
      <c r="G17" s="2"/>
    </row>
    <row r="18" spans="1:7" x14ac:dyDescent="0.2">
      <c r="A18" s="2" t="s">
        <v>27</v>
      </c>
      <c r="B18" s="17" t="s">
        <v>33</v>
      </c>
      <c r="C18" s="17"/>
      <c r="D18" s="3">
        <v>300</v>
      </c>
      <c r="E18" s="2">
        <v>1</v>
      </c>
      <c r="F18" s="3">
        <f t="shared" si="0"/>
        <v>300</v>
      </c>
      <c r="G18" s="2" t="s">
        <v>34</v>
      </c>
    </row>
    <row r="19" spans="1:7" x14ac:dyDescent="0.2">
      <c r="A19" s="2" t="s">
        <v>35</v>
      </c>
      <c r="B19" s="17" t="s">
        <v>36</v>
      </c>
      <c r="C19" s="17"/>
      <c r="D19" s="3">
        <v>500</v>
      </c>
      <c r="E19" s="2">
        <v>1</v>
      </c>
      <c r="F19" s="3">
        <f t="shared" si="0"/>
        <v>500</v>
      </c>
      <c r="G19" s="2"/>
    </row>
    <row r="20" spans="1:7" x14ac:dyDescent="0.2">
      <c r="A20" s="2" t="s">
        <v>35</v>
      </c>
      <c r="B20" s="17" t="s">
        <v>37</v>
      </c>
      <c r="C20" s="17"/>
      <c r="D20" s="3">
        <v>1500</v>
      </c>
      <c r="E20" s="2">
        <v>1</v>
      </c>
      <c r="F20" s="3">
        <f t="shared" si="0"/>
        <v>1500</v>
      </c>
      <c r="G20" s="2"/>
    </row>
    <row r="21" spans="1:7" x14ac:dyDescent="0.2">
      <c r="A21" s="2" t="s">
        <v>38</v>
      </c>
      <c r="B21" s="17" t="s">
        <v>39</v>
      </c>
      <c r="C21" s="17"/>
      <c r="D21" s="3">
        <v>100</v>
      </c>
      <c r="E21" s="2">
        <v>1</v>
      </c>
      <c r="F21" s="3">
        <f t="shared" si="0"/>
        <v>100</v>
      </c>
      <c r="G21" s="2"/>
    </row>
    <row r="22" spans="1:7" x14ac:dyDescent="0.2">
      <c r="A22" s="2" t="s">
        <v>40</v>
      </c>
      <c r="B22" s="17" t="s">
        <v>41</v>
      </c>
      <c r="C22" s="17"/>
      <c r="D22" s="3">
        <v>250</v>
      </c>
      <c r="E22" s="2">
        <v>1</v>
      </c>
      <c r="F22" s="3">
        <f t="shared" si="0"/>
        <v>250</v>
      </c>
      <c r="G22" s="2"/>
    </row>
    <row r="23" spans="1:7" x14ac:dyDescent="0.2">
      <c r="A23" s="2"/>
      <c r="B23" s="17"/>
      <c r="C23" s="17"/>
      <c r="D23" s="3"/>
      <c r="E23" s="2"/>
      <c r="F23" s="3">
        <f t="shared" si="0"/>
        <v>0</v>
      </c>
      <c r="G23" s="2"/>
    </row>
    <row r="24" spans="1:7" x14ac:dyDescent="0.2">
      <c r="E24" s="4" t="s">
        <v>17</v>
      </c>
      <c r="F24" s="1">
        <f>SUM(F15:F23)</f>
        <v>4970</v>
      </c>
    </row>
    <row r="25" spans="1:7" x14ac:dyDescent="0.2">
      <c r="E25" s="12" t="s">
        <v>15</v>
      </c>
      <c r="F25" s="13">
        <f>F12+F24</f>
        <v>32924</v>
      </c>
    </row>
  </sheetData>
  <mergeCells count="14">
    <mergeCell ref="B16:C16"/>
    <mergeCell ref="B22:C22"/>
    <mergeCell ref="B23:C23"/>
    <mergeCell ref="B17:C17"/>
    <mergeCell ref="B18:C18"/>
    <mergeCell ref="B19:C19"/>
    <mergeCell ref="B20:C20"/>
    <mergeCell ref="B21:C21"/>
    <mergeCell ref="B15:C15"/>
    <mergeCell ref="B1:G1"/>
    <mergeCell ref="B2:G2"/>
    <mergeCell ref="A5:G5"/>
    <mergeCell ref="A13:G13"/>
    <mergeCell ref="B14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9731f5-a11b-4477-bc51-5ca7f513c399">
      <Terms xmlns="http://schemas.microsoft.com/office/infopath/2007/PartnerControls"/>
    </lcf76f155ced4ddcb4097134ff3c332f>
    <TaxCatchAll xmlns="476e2572-9cc2-4a72-847d-9653c9d9c6e8" xsi:nil="true"/>
    <ModifiedDate xmlns="c29731f5-a11b-4477-bc51-5ca7f513c3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91EAAD98B154387FD7CE0A792260C" ma:contentTypeVersion="16" ma:contentTypeDescription="Create a new document." ma:contentTypeScope="" ma:versionID="7802991c71cfe10694a0d9983d0fd7e7">
  <xsd:schema xmlns:xsd="http://www.w3.org/2001/XMLSchema" xmlns:xs="http://www.w3.org/2001/XMLSchema" xmlns:p="http://schemas.microsoft.com/office/2006/metadata/properties" xmlns:ns2="c29731f5-a11b-4477-bc51-5ca7f513c399" xmlns:ns3="476e2572-9cc2-4a72-847d-9653c9d9c6e8" targetNamespace="http://schemas.microsoft.com/office/2006/metadata/properties" ma:root="true" ma:fieldsID="1c4483064a63c17859931de8f76fe757" ns2:_="" ns3:_="">
    <xsd:import namespace="c29731f5-a11b-4477-bc51-5ca7f513c399"/>
    <xsd:import namespace="476e2572-9cc2-4a72-847d-9653c9d9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odifi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731f5-a11b-4477-bc51-5ca7f513c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ec7f174-477c-4250-aa59-b7be7e066f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odifiedDate" ma:index="23" nillable="true" ma:displayName="Modified Date" ma:format="DateTime" ma:internalName="Modifi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e2572-9cc2-4a72-847d-9653c9d9c6e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022b32a-1eea-4a7d-8174-9372728363d2}" ma:internalName="TaxCatchAll" ma:showField="CatchAllData" ma:web="476e2572-9cc2-4a72-847d-9653c9d9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57FCB-6D62-42B3-9BA6-FC34BF8A32B5}">
  <ds:schemaRefs>
    <ds:schemaRef ds:uri="476e2572-9cc2-4a72-847d-9653c9d9c6e8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c29731f5-a11b-4477-bc51-5ca7f513c39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2B862B-125D-491C-9997-43F082E39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9731f5-a11b-4477-bc51-5ca7f513c399"/>
    <ds:schemaRef ds:uri="476e2572-9cc2-4a72-847d-9653c9d9c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5D2DD-CC83-4E85-8370-652B2B087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4M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Rachel Brown</dc:creator>
  <cp:lastModifiedBy>Steph Farr</cp:lastModifiedBy>
  <cp:lastPrinted>2023-09-07T17:09:32Z</cp:lastPrinted>
  <dcterms:created xsi:type="dcterms:W3CDTF">2023-03-17T13:11:57Z</dcterms:created>
  <dcterms:modified xsi:type="dcterms:W3CDTF">2024-10-08T14:30:11Z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ac5f08-4a31-47fa-a155-179856ae3a3b_Enabled">
    <vt:lpwstr>true</vt:lpwstr>
  </property>
  <property fmtid="{D5CDD505-2E9C-101B-9397-08002B2CF9AE}" pid="3" name="MSIP_Label_1fac5f08-4a31-47fa-a155-179856ae3a3b_SetDate">
    <vt:lpwstr>2024-03-23T06:01:17Z</vt:lpwstr>
  </property>
  <property fmtid="{D5CDD505-2E9C-101B-9397-08002B2CF9AE}" pid="4" name="MSIP_Label_1fac5f08-4a31-47fa-a155-179856ae3a3b_Method">
    <vt:lpwstr>Standard</vt:lpwstr>
  </property>
  <property fmtid="{D5CDD505-2E9C-101B-9397-08002B2CF9AE}" pid="5" name="MSIP_Label_1fac5f08-4a31-47fa-a155-179856ae3a3b_Name">
    <vt:lpwstr>Confidential</vt:lpwstr>
  </property>
  <property fmtid="{D5CDD505-2E9C-101B-9397-08002B2CF9AE}" pid="6" name="MSIP_Label_1fac5f08-4a31-47fa-a155-179856ae3a3b_SiteId">
    <vt:lpwstr>0edf0ac2-4bf0-4a8e-90b2-b3f527902fb9</vt:lpwstr>
  </property>
  <property fmtid="{D5CDD505-2E9C-101B-9397-08002B2CF9AE}" pid="7" name="MSIP_Label_1fac5f08-4a31-47fa-a155-179856ae3a3b_ActionId">
    <vt:lpwstr>f212f90f-7a07-4f14-8562-8c7d9be75636</vt:lpwstr>
  </property>
  <property fmtid="{D5CDD505-2E9C-101B-9397-08002B2CF9AE}" pid="8" name="MSIP_Label_1fac5f08-4a31-47fa-a155-179856ae3a3b_ContentBits">
    <vt:lpwstr>0</vt:lpwstr>
  </property>
  <property fmtid="{D5CDD505-2E9C-101B-9397-08002B2CF9AE}" pid="9" name="ContentTypeId">
    <vt:lpwstr>0x010100A4B91EAAD98B154387FD7CE0A792260C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